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cuments\vogelaars\2024\"/>
    </mc:Choice>
  </mc:AlternateContent>
  <xr:revisionPtr revIDLastSave="0" documentId="13_ncr:1_{959E3B6C-B1E4-4452-BE3C-69842AF4FFDC}" xr6:coauthVersionLast="47" xr6:coauthVersionMax="47" xr10:uidLastSave="{00000000-0000-0000-0000-000000000000}"/>
  <bookViews>
    <workbookView xWindow="-108" yWindow="-108" windowWidth="23256" windowHeight="12576" xr2:uid="{3BB3220F-53E5-4297-806C-568E46CB5960}"/>
  </bookViews>
  <sheets>
    <sheet name="BMP schema 2024" sheetId="1" r:id="rId1"/>
    <sheet name="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3" i="1" l="1"/>
  <c r="R52" i="1"/>
  <c r="R51" i="1"/>
  <c r="R50" i="1"/>
  <c r="R49" i="1"/>
  <c r="R48" i="1"/>
  <c r="R47" i="1"/>
  <c r="R46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R45" i="1" l="1"/>
  <c r="B6" i="1"/>
  <c r="C6" i="1" s="1"/>
  <c r="B7" i="1" l="1"/>
  <c r="B8" i="1" s="1"/>
  <c r="C8" i="1" s="1"/>
  <c r="C7" i="1" l="1"/>
  <c r="B9" i="1"/>
  <c r="B10" i="1" s="1"/>
  <c r="C9" i="1" l="1"/>
  <c r="C10" i="1"/>
  <c r="B11" i="1"/>
  <c r="B12" i="1" l="1"/>
  <c r="C11" i="1"/>
  <c r="C12" i="1" l="1"/>
  <c r="B13" i="1"/>
  <c r="B14" i="1" l="1"/>
  <c r="C13" i="1"/>
  <c r="C14" i="1" l="1"/>
  <c r="B15" i="1"/>
  <c r="B16" i="1" l="1"/>
  <c r="C15" i="1"/>
  <c r="C16" i="1" l="1"/>
  <c r="B17" i="1"/>
  <c r="B18" i="1" l="1"/>
  <c r="C17" i="1"/>
  <c r="C18" i="1" l="1"/>
  <c r="B20" i="1"/>
  <c r="B21" i="1" l="1"/>
  <c r="C20" i="1"/>
  <c r="C21" i="1" l="1"/>
  <c r="B22" i="1"/>
  <c r="B23" i="1" l="1"/>
  <c r="C22" i="1"/>
  <c r="C23" i="1" l="1"/>
  <c r="B24" i="1"/>
  <c r="B25" i="1" l="1"/>
  <c r="C24" i="1"/>
  <c r="C25" i="1" l="1"/>
  <c r="B26" i="1"/>
  <c r="B27" i="1" l="1"/>
  <c r="C26" i="1"/>
  <c r="C27" i="1" l="1"/>
  <c r="B28" i="1"/>
  <c r="B29" i="1" l="1"/>
  <c r="C28" i="1"/>
  <c r="C29" i="1" l="1"/>
  <c r="B30" i="1"/>
  <c r="B31" i="1" l="1"/>
  <c r="C30" i="1"/>
  <c r="C31" i="1" l="1"/>
  <c r="B32" i="1"/>
  <c r="B34" i="1" l="1"/>
  <c r="C32" i="1"/>
  <c r="C34" i="1" l="1"/>
  <c r="B35" i="1"/>
  <c r="B36" i="1" l="1"/>
  <c r="C35" i="1"/>
  <c r="C36" i="1" l="1"/>
  <c r="B37" i="1"/>
  <c r="B38" i="1" l="1"/>
  <c r="C37" i="1"/>
  <c r="C38" i="1" l="1"/>
  <c r="B39" i="1"/>
  <c r="B40" i="1" l="1"/>
  <c r="C39" i="1"/>
  <c r="C40" i="1" l="1"/>
  <c r="B41" i="1"/>
  <c r="B42" i="1" l="1"/>
  <c r="C41" i="1"/>
  <c r="C42" i="1" l="1"/>
  <c r="B43" i="1"/>
  <c r="B44" i="1" l="1"/>
  <c r="C44" i="1" s="1"/>
  <c r="C43" i="1"/>
</calcChain>
</file>

<file path=xl/sharedStrings.xml><?xml version="1.0" encoding="utf-8"?>
<sst xmlns="http://schemas.openxmlformats.org/spreadsheetml/2006/main" count="246" uniqueCount="88">
  <si>
    <t xml:space="preserve">Datum  </t>
  </si>
  <si>
    <t>Velden</t>
  </si>
  <si>
    <t>BMP-A Gebieden (9)</t>
  </si>
  <si>
    <t>BMP-B Gebieden (5)</t>
  </si>
  <si>
    <t>Z-Hijkerzand</t>
  </si>
  <si>
    <t>Kortewegsbos</t>
  </si>
  <si>
    <t>Amerbrugje</t>
  </si>
  <si>
    <t>Zonop(Assen)</t>
  </si>
  <si>
    <t>maart</t>
  </si>
  <si>
    <t>zo1bV</t>
  </si>
  <si>
    <t>ma3D</t>
  </si>
  <si>
    <t>ma4D</t>
  </si>
  <si>
    <t>ma2V</t>
  </si>
  <si>
    <t>wo5V/D</t>
  </si>
  <si>
    <t>wo6D</t>
  </si>
  <si>
    <t>Do7D</t>
  </si>
  <si>
    <t>zo1aV</t>
  </si>
  <si>
    <t>Ma2V</t>
  </si>
  <si>
    <t>07.15</t>
  </si>
  <si>
    <t>MAS-1</t>
  </si>
  <si>
    <t>1apr-20apr</t>
  </si>
  <si>
    <t>06.59</t>
  </si>
  <si>
    <t>extra avondbezoek</t>
  </si>
  <si>
    <t>Ma4D</t>
  </si>
  <si>
    <t>D0/7D</t>
  </si>
  <si>
    <t>Do/7D</t>
  </si>
  <si>
    <t>MAS-2</t>
  </si>
  <si>
    <t>21apr-10mei</t>
  </si>
  <si>
    <t>mei</t>
  </si>
  <si>
    <t>MAS-3</t>
  </si>
  <si>
    <t>11mei-10jun</t>
  </si>
  <si>
    <t>05.19</t>
  </si>
  <si>
    <t>juni</t>
  </si>
  <si>
    <t>Wo6D</t>
  </si>
  <si>
    <t>WO5V/D</t>
  </si>
  <si>
    <t>Ma3D</t>
  </si>
  <si>
    <t>juli</t>
  </si>
  <si>
    <t>MAS-4</t>
  </si>
  <si>
    <t>21jun-15jul</t>
  </si>
  <si>
    <t>05.20</t>
  </si>
  <si>
    <t>BMP SCHEMA</t>
  </si>
  <si>
    <t>totaal</t>
  </si>
  <si>
    <t>do7D</t>
  </si>
  <si>
    <t>Holmers-Oost</t>
  </si>
  <si>
    <t>Elperstroom-noord</t>
  </si>
  <si>
    <t>Elperstroom-Zuid</t>
  </si>
  <si>
    <t xml:space="preserve">Groote Zand </t>
  </si>
  <si>
    <t>Westerse Veld</t>
  </si>
  <si>
    <t>Heuvinger Zand</t>
  </si>
  <si>
    <t>Amerdiep</t>
  </si>
  <si>
    <t>Halkenbroek</t>
  </si>
  <si>
    <t xml:space="preserve"> </t>
  </si>
  <si>
    <t>Kampsheide</t>
  </si>
  <si>
    <t>B ongeveen</t>
  </si>
  <si>
    <t>Lageveld</t>
  </si>
  <si>
    <t>07.08</t>
  </si>
  <si>
    <t>06.29</t>
  </si>
  <si>
    <t>06.14</t>
  </si>
  <si>
    <t>06.09</t>
  </si>
  <si>
    <t>05.35</t>
  </si>
  <si>
    <t>05.22</t>
  </si>
  <si>
    <t>mrt/apr</t>
  </si>
  <si>
    <t>April</t>
  </si>
  <si>
    <t xml:space="preserve"> jun/jul</t>
  </si>
  <si>
    <t>06.52</t>
  </si>
  <si>
    <t>06.42</t>
  </si>
  <si>
    <t>06.35</t>
  </si>
  <si>
    <t>06.26</t>
  </si>
  <si>
    <t>06.18</t>
  </si>
  <si>
    <t>07.02</t>
  </si>
  <si>
    <t>06.45</t>
  </si>
  <si>
    <t>06.36</t>
  </si>
  <si>
    <t>06.21</t>
  </si>
  <si>
    <t>06.06</t>
  </si>
  <si>
    <t>06.00</t>
  </si>
  <si>
    <t>05.52</t>
  </si>
  <si>
    <t>05.47</t>
  </si>
  <si>
    <t>05.40</t>
  </si>
  <si>
    <t>05.29</t>
  </si>
  <si>
    <t>05.25</t>
  </si>
  <si>
    <t>05.17</t>
  </si>
  <si>
    <t>05.14</t>
  </si>
  <si>
    <t>05.11</t>
  </si>
  <si>
    <t>05.09</t>
  </si>
  <si>
    <t>05.08</t>
  </si>
  <si>
    <t>05.10</t>
  </si>
  <si>
    <t>05.13</t>
  </si>
  <si>
    <t>05.15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</si>
</sst>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sz val="11"/>
      <color theme="0" tint="-0.249977111117893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164" fontId="4" fillId="2" borderId="7" xfId="0" quotePrefix="1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2" fillId="2" borderId="10" xfId="0" applyFont="1" applyFill="1" applyBorder="1" applyAlignment="1">
      <alignment horizontal="center" vertical="center" wrapText="1" readingOrder="1"/>
    </xf>
    <xf numFmtId="1" fontId="0" fillId="3" borderId="12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13" xfId="0" applyFill="1" applyBorder="1" applyAlignment="1">
      <alignment horizontal="center"/>
    </xf>
    <xf numFmtId="164" fontId="0" fillId="4" borderId="14" xfId="0" applyNumberFormat="1" applyFill="1" applyBorder="1" applyAlignment="1">
      <alignment horizontal="center"/>
    </xf>
    <xf numFmtId="164" fontId="0" fillId="0" borderId="0" xfId="0" applyNumberFormat="1"/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164" fontId="0" fillId="0" borderId="0" xfId="0" quotePrefix="1" applyNumberFormat="1" applyAlignment="1">
      <alignment horizontal="right"/>
    </xf>
    <xf numFmtId="0" fontId="0" fillId="0" borderId="1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0" borderId="1" xfId="0" applyBorder="1"/>
    <xf numFmtId="0" fontId="0" fillId="3" borderId="18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1" fillId="6" borderId="1" xfId="0" applyFont="1" applyFill="1" applyBorder="1"/>
    <xf numFmtId="0" fontId="0" fillId="0" borderId="0" xfId="0" quotePrefix="1" applyAlignment="1">
      <alignment horizontal="right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0" fontId="7" fillId="0" borderId="1" xfId="0" applyFont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6" borderId="1" xfId="0" applyFill="1" applyBorder="1"/>
    <xf numFmtId="0" fontId="8" fillId="5" borderId="1" xfId="0" applyFont="1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164" fontId="0" fillId="8" borderId="7" xfId="0" applyNumberFormat="1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10" borderId="1" xfId="0" applyFill="1" applyBorder="1" applyAlignment="1">
      <alignment horizontal="center"/>
    </xf>
    <xf numFmtId="0" fontId="7" fillId="10" borderId="8" xfId="0" applyFont="1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0" fillId="6" borderId="0" xfId="0" applyFill="1"/>
    <xf numFmtId="164" fontId="0" fillId="0" borderId="0" xfId="0" quotePrefix="1" applyNumberFormat="1"/>
    <xf numFmtId="0" fontId="0" fillId="11" borderId="1" xfId="0" applyFill="1" applyBorder="1" applyAlignment="1">
      <alignment horizontal="center"/>
    </xf>
    <xf numFmtId="164" fontId="0" fillId="3" borderId="0" xfId="0" applyNumberFormat="1" applyFill="1"/>
    <xf numFmtId="0" fontId="0" fillId="11" borderId="0" xfId="0" applyFill="1" applyAlignment="1">
      <alignment horizontal="left"/>
    </xf>
    <xf numFmtId="0" fontId="0" fillId="11" borderId="20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17" xfId="0" applyFill="1" applyBorder="1" applyAlignment="1">
      <alignment horizontal="center"/>
    </xf>
    <xf numFmtId="0" fontId="0" fillId="3" borderId="1" xfId="0" applyFill="1" applyBorder="1"/>
    <xf numFmtId="0" fontId="0" fillId="12" borderId="0" xfId="0" applyFill="1" applyAlignment="1">
      <alignment horizontal="left"/>
    </xf>
    <xf numFmtId="0" fontId="0" fillId="6" borderId="1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13" borderId="1" xfId="0" applyFill="1" applyBorder="1"/>
    <xf numFmtId="0" fontId="0" fillId="13" borderId="1" xfId="0" applyFill="1" applyBorder="1" applyAlignment="1">
      <alignment horizontal="center"/>
    </xf>
    <xf numFmtId="0" fontId="9" fillId="13" borderId="1" xfId="0" applyFont="1" applyFill="1" applyBorder="1"/>
    <xf numFmtId="0" fontId="9" fillId="1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3" borderId="16" xfId="0" applyNumberFormat="1" applyFill="1" applyBorder="1" applyAlignment="1">
      <alignment horizontal="center"/>
    </xf>
    <xf numFmtId="0" fontId="6" fillId="0" borderId="28" xfId="0" applyFont="1" applyBorder="1" applyAlignment="1">
      <alignment vertical="center" wrapText="1" readingOrder="1"/>
    </xf>
    <xf numFmtId="0" fontId="6" fillId="0" borderId="28" xfId="0" applyFont="1" applyBorder="1" applyAlignment="1">
      <alignment horizontal="center" vertical="center" wrapText="1" readingOrder="1"/>
    </xf>
    <xf numFmtId="0" fontId="2" fillId="2" borderId="24" xfId="0" applyFont="1" applyFill="1" applyBorder="1" applyAlignment="1">
      <alignment horizontal="right" vertical="center" wrapText="1" readingOrder="1"/>
    </xf>
    <xf numFmtId="0" fontId="2" fillId="2" borderId="25" xfId="0" applyFont="1" applyFill="1" applyBorder="1" applyAlignment="1">
      <alignment horizontal="right" vertical="center" wrapText="1" readingOrder="1"/>
    </xf>
    <xf numFmtId="0" fontId="2" fillId="2" borderId="26" xfId="0" applyFont="1" applyFill="1" applyBorder="1" applyAlignment="1">
      <alignment horizontal="right" vertical="center" wrapText="1" readingOrder="1"/>
    </xf>
    <xf numFmtId="0" fontId="2" fillId="2" borderId="26" xfId="0" applyFont="1" applyFill="1" applyBorder="1" applyAlignment="1">
      <alignment horizontal="left" vertical="center" wrapText="1" readingOrder="1"/>
    </xf>
    <xf numFmtId="0" fontId="2" fillId="2" borderId="27" xfId="0" applyFont="1" applyFill="1" applyBorder="1" applyAlignment="1">
      <alignment horizontal="left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8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wrapText="1" readingOrder="1"/>
    </xf>
    <xf numFmtId="0" fontId="2" fillId="2" borderId="3" xfId="0" applyFont="1" applyFill="1" applyBorder="1" applyAlignment="1">
      <alignment horizontal="center" wrapText="1" readingOrder="1"/>
    </xf>
    <xf numFmtId="0" fontId="2" fillId="2" borderId="4" xfId="0" applyFont="1" applyFill="1" applyBorder="1" applyAlignment="1">
      <alignment horizontal="center" wrapText="1" readingOrder="1"/>
    </xf>
    <xf numFmtId="0" fontId="2" fillId="2" borderId="5" xfId="0" applyFont="1" applyFill="1" applyBorder="1" applyAlignment="1">
      <alignment horizontal="center" wrapText="1" readingOrder="1"/>
    </xf>
    <xf numFmtId="0" fontId="2" fillId="2" borderId="6" xfId="0" applyFont="1" applyFill="1" applyBorder="1" applyAlignment="1">
      <alignment horizontal="center" wrapText="1" readingOrder="1"/>
    </xf>
    <xf numFmtId="0" fontId="3" fillId="2" borderId="2" xfId="0" applyFont="1" applyFill="1" applyBorder="1" applyAlignment="1">
      <alignment horizontal="center" wrapText="1" readingOrder="1"/>
    </xf>
    <xf numFmtId="0" fontId="6" fillId="0" borderId="15" xfId="0" applyFont="1" applyBorder="1" applyAlignment="1">
      <alignment horizontal="center" vertical="center" wrapText="1" readingOrder="1"/>
    </xf>
    <xf numFmtId="0" fontId="6" fillId="0" borderId="19" xfId="0" applyFont="1" applyBorder="1" applyAlignment="1">
      <alignment horizontal="center" vertical="center" wrapText="1" readingOrder="1"/>
    </xf>
    <xf numFmtId="0" fontId="6" fillId="0" borderId="11" xfId="0" applyFont="1" applyBorder="1" applyAlignment="1">
      <alignment horizontal="center" vertical="center" wrapText="1" readingOrder="1"/>
    </xf>
    <xf numFmtId="0" fontId="0" fillId="8" borderId="9" xfId="0" applyFill="1" applyBorder="1" applyAlignment="1">
      <alignment horizontal="center"/>
    </xf>
    <xf numFmtId="0" fontId="0" fillId="8" borderId="1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385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DE935-33CD-4DBE-8D00-FF4386E53072}">
  <sheetPr>
    <pageSetUpPr fitToPage="1"/>
  </sheetPr>
  <dimension ref="A1:T53"/>
  <sheetViews>
    <sheetView tabSelected="1" topLeftCell="A27" zoomScaleNormal="100" workbookViewId="0">
      <selection activeCell="U6" sqref="U1:Y1048576"/>
    </sheetView>
  </sheetViews>
  <sheetFormatPr defaultRowHeight="14.4" x14ac:dyDescent="0.3"/>
  <cols>
    <col min="4" max="4" width="10.21875" customWidth="1"/>
    <col min="5" max="5" width="8" customWidth="1"/>
    <col min="6" max="6" width="9" customWidth="1"/>
    <col min="7" max="7" width="7.88671875" customWidth="1"/>
    <col min="8" max="8" width="7.44140625" customWidth="1"/>
    <col min="9" max="9" width="8.5546875" customWidth="1"/>
    <col min="10" max="10" width="7.109375" customWidth="1"/>
    <col min="12" max="12" width="8.21875" customWidth="1"/>
    <col min="13" max="13" width="10.33203125" customWidth="1"/>
    <col min="14" max="14" width="7.88671875" customWidth="1"/>
    <col min="15" max="15" width="8.77734375" customWidth="1"/>
    <col min="16" max="16" width="9.44140625" customWidth="1"/>
    <col min="20" max="20" width="12.88671875" customWidth="1"/>
  </cols>
  <sheetData>
    <row r="1" spans="1:20" ht="15" customHeight="1" x14ac:dyDescent="0.3">
      <c r="A1" s="88" t="s">
        <v>40</v>
      </c>
      <c r="B1" s="89"/>
      <c r="C1" s="89"/>
      <c r="D1" s="90"/>
      <c r="E1" s="90"/>
      <c r="F1" s="90"/>
      <c r="G1" s="90"/>
      <c r="H1" s="90"/>
      <c r="I1" s="90"/>
      <c r="J1" s="90"/>
      <c r="K1" s="91">
        <v>2024</v>
      </c>
      <c r="L1" s="91"/>
      <c r="M1" s="91"/>
      <c r="N1" s="91"/>
      <c r="O1" s="91"/>
      <c r="P1" s="91"/>
      <c r="Q1" s="91"/>
      <c r="R1" s="92"/>
    </row>
    <row r="2" spans="1:20" ht="15" customHeight="1" x14ac:dyDescent="0.3">
      <c r="A2" s="93" t="s">
        <v>0</v>
      </c>
      <c r="B2" s="93"/>
      <c r="C2" s="93"/>
      <c r="D2" s="95" t="s">
        <v>1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6"/>
    </row>
    <row r="3" spans="1:20" ht="15" customHeight="1" x14ac:dyDescent="0.3">
      <c r="A3" s="93"/>
      <c r="B3" s="93"/>
      <c r="C3" s="93"/>
      <c r="D3" s="97" t="s">
        <v>2</v>
      </c>
      <c r="E3" s="98"/>
      <c r="F3" s="98"/>
      <c r="G3" s="98"/>
      <c r="H3" s="98"/>
      <c r="I3" s="98"/>
      <c r="J3" s="98"/>
      <c r="K3" s="98"/>
      <c r="L3" s="99"/>
      <c r="M3" s="100" t="s">
        <v>3</v>
      </c>
      <c r="N3" s="100"/>
      <c r="O3" s="100"/>
      <c r="P3" s="100"/>
      <c r="Q3" s="100"/>
      <c r="R3" s="1">
        <v>0.30138888888888887</v>
      </c>
    </row>
    <row r="4" spans="1:20" ht="56.4" customHeight="1" thickBot="1" x14ac:dyDescent="0.35">
      <c r="A4" s="94"/>
      <c r="B4" s="93"/>
      <c r="C4" s="93"/>
      <c r="D4" s="2" t="s">
        <v>5</v>
      </c>
      <c r="E4" s="3" t="s">
        <v>4</v>
      </c>
      <c r="F4" s="3" t="s">
        <v>53</v>
      </c>
      <c r="G4" s="3" t="s">
        <v>52</v>
      </c>
      <c r="H4" s="3" t="s">
        <v>54</v>
      </c>
      <c r="I4" s="3" t="s">
        <v>6</v>
      </c>
      <c r="J4" s="3" t="s">
        <v>44</v>
      </c>
      <c r="K4" s="3" t="s">
        <v>45</v>
      </c>
      <c r="L4" s="3" t="s">
        <v>43</v>
      </c>
      <c r="M4" s="4" t="s">
        <v>46</v>
      </c>
      <c r="N4" s="4" t="s">
        <v>47</v>
      </c>
      <c r="O4" s="4" t="s">
        <v>48</v>
      </c>
      <c r="P4" s="4" t="s">
        <v>49</v>
      </c>
      <c r="Q4" s="4" t="s">
        <v>50</v>
      </c>
      <c r="R4" s="5" t="s">
        <v>7</v>
      </c>
    </row>
    <row r="5" spans="1:20" x14ac:dyDescent="0.3">
      <c r="A5" s="103" t="s">
        <v>8</v>
      </c>
      <c r="B5" s="6">
        <v>3</v>
      </c>
      <c r="C5" s="7">
        <v>4</v>
      </c>
      <c r="D5" s="7" t="s">
        <v>9</v>
      </c>
      <c r="E5" s="7"/>
      <c r="F5" s="7" t="s">
        <v>10</v>
      </c>
      <c r="G5" s="7" t="s">
        <v>11</v>
      </c>
      <c r="H5" s="7"/>
      <c r="I5" s="7"/>
      <c r="J5" s="7"/>
      <c r="K5" s="8"/>
      <c r="L5" s="8"/>
      <c r="M5" s="7" t="s">
        <v>12</v>
      </c>
      <c r="N5" s="7"/>
      <c r="O5" s="7"/>
      <c r="P5" s="7"/>
      <c r="Q5" s="7"/>
      <c r="R5" s="9" t="s">
        <v>18</v>
      </c>
      <c r="T5" s="10"/>
    </row>
    <row r="6" spans="1:20" x14ac:dyDescent="0.3">
      <c r="A6" s="101"/>
      <c r="B6" s="11">
        <f>B5+3</f>
        <v>6</v>
      </c>
      <c r="C6" s="12">
        <f t="shared" ref="C6:C11" si="0">B6+1</f>
        <v>7</v>
      </c>
      <c r="D6" s="12"/>
      <c r="E6" s="12"/>
      <c r="F6" s="12"/>
      <c r="G6" s="12"/>
      <c r="H6" s="12" t="s">
        <v>13</v>
      </c>
      <c r="I6" s="12" t="s">
        <v>14</v>
      </c>
      <c r="J6" s="12" t="s">
        <v>15</v>
      </c>
      <c r="K6" s="13"/>
      <c r="L6" s="13"/>
      <c r="M6" s="12"/>
      <c r="N6" s="12"/>
      <c r="O6" s="12"/>
      <c r="P6" s="12"/>
      <c r="Q6" s="12"/>
      <c r="R6" s="14" t="s">
        <v>55</v>
      </c>
      <c r="S6" s="10"/>
    </row>
    <row r="7" spans="1:20" x14ac:dyDescent="0.3">
      <c r="A7" s="101"/>
      <c r="B7" s="15">
        <f>B6+4</f>
        <v>10</v>
      </c>
      <c r="C7" s="12">
        <f t="shared" si="0"/>
        <v>11</v>
      </c>
      <c r="D7" s="16"/>
      <c r="E7" s="16" t="s">
        <v>10</v>
      </c>
      <c r="F7" s="16"/>
      <c r="G7" s="16"/>
      <c r="H7" s="16"/>
      <c r="I7" s="16"/>
      <c r="J7" s="16"/>
      <c r="K7" s="13" t="s">
        <v>16</v>
      </c>
      <c r="L7" s="13" t="s">
        <v>17</v>
      </c>
      <c r="M7" s="16"/>
      <c r="N7" s="16"/>
      <c r="O7" s="16" t="s">
        <v>11</v>
      </c>
      <c r="P7" s="16"/>
      <c r="Q7" s="16"/>
      <c r="R7" s="14" t="s">
        <v>21</v>
      </c>
      <c r="S7" s="10"/>
    </row>
    <row r="8" spans="1:20" x14ac:dyDescent="0.3">
      <c r="A8" s="101"/>
      <c r="B8" s="15">
        <f>B7+3</f>
        <v>13</v>
      </c>
      <c r="C8" s="12">
        <f t="shared" si="0"/>
        <v>14</v>
      </c>
      <c r="D8" s="16" t="s">
        <v>15</v>
      </c>
      <c r="E8" s="16"/>
      <c r="F8" s="16"/>
      <c r="G8" s="16"/>
      <c r="H8" s="16"/>
      <c r="I8" s="16"/>
      <c r="J8" s="16"/>
      <c r="K8" s="13"/>
      <c r="L8" s="13"/>
      <c r="M8" s="17"/>
      <c r="N8" s="17"/>
      <c r="O8" s="16"/>
      <c r="P8" s="16" t="s">
        <v>13</v>
      </c>
      <c r="Q8" s="16" t="s">
        <v>14</v>
      </c>
      <c r="R8" s="14" t="s">
        <v>64</v>
      </c>
      <c r="S8" s="18"/>
    </row>
    <row r="9" spans="1:20" x14ac:dyDescent="0.3">
      <c r="A9" s="101"/>
      <c r="B9" s="11">
        <f>B8+4</f>
        <v>17</v>
      </c>
      <c r="C9" s="12">
        <f t="shared" si="0"/>
        <v>18</v>
      </c>
      <c r="D9" s="19"/>
      <c r="E9" s="12"/>
      <c r="F9" s="11" t="s">
        <v>12</v>
      </c>
      <c r="G9" s="12" t="s">
        <v>9</v>
      </c>
      <c r="H9" s="12" t="s">
        <v>11</v>
      </c>
      <c r="I9" s="12"/>
      <c r="J9" s="12"/>
      <c r="K9" s="13"/>
      <c r="L9" s="20"/>
      <c r="M9" s="21"/>
      <c r="N9" s="12" t="s">
        <v>10</v>
      </c>
      <c r="O9" s="11"/>
      <c r="P9" s="12"/>
      <c r="Q9" s="12"/>
      <c r="R9" s="14" t="s">
        <v>65</v>
      </c>
      <c r="S9" s="10"/>
    </row>
    <row r="10" spans="1:20" x14ac:dyDescent="0.3">
      <c r="A10" s="101"/>
      <c r="B10" s="11">
        <f>B9+3</f>
        <v>20</v>
      </c>
      <c r="C10" s="12">
        <f t="shared" si="0"/>
        <v>21</v>
      </c>
      <c r="D10" s="19"/>
      <c r="E10" s="12"/>
      <c r="F10" s="11"/>
      <c r="G10" s="12"/>
      <c r="H10" s="12"/>
      <c r="I10" s="12" t="s">
        <v>13</v>
      </c>
      <c r="J10" s="12" t="s">
        <v>14</v>
      </c>
      <c r="K10" s="13" t="s">
        <v>15</v>
      </c>
      <c r="L10" s="22"/>
      <c r="M10" s="12"/>
      <c r="N10" s="12"/>
      <c r="O10" s="11"/>
      <c r="P10" s="12"/>
      <c r="Q10" s="12"/>
      <c r="R10" s="14" t="s">
        <v>66</v>
      </c>
      <c r="S10" s="10"/>
    </row>
    <row r="11" spans="1:20" x14ac:dyDescent="0.3">
      <c r="A11" s="101"/>
      <c r="B11" s="15">
        <f>B10+4</f>
        <v>24</v>
      </c>
      <c r="C11" s="12">
        <f t="shared" si="0"/>
        <v>25</v>
      </c>
      <c r="D11" s="23" t="s">
        <v>11</v>
      </c>
      <c r="E11" s="16" t="s">
        <v>12</v>
      </c>
      <c r="F11" s="15"/>
      <c r="G11" s="16"/>
      <c r="H11" s="16"/>
      <c r="I11" s="16"/>
      <c r="J11" s="16"/>
      <c r="K11" s="20"/>
      <c r="L11" s="13" t="s">
        <v>10</v>
      </c>
      <c r="M11" s="15" t="s">
        <v>16</v>
      </c>
      <c r="N11" s="24"/>
      <c r="O11" s="15"/>
      <c r="P11" s="16"/>
      <c r="Q11" s="16"/>
      <c r="R11" s="85" t="s">
        <v>67</v>
      </c>
      <c r="S11" s="68" t="s">
        <v>51</v>
      </c>
      <c r="T11" s="25"/>
    </row>
    <row r="12" spans="1:20" ht="15" thickBot="1" x14ac:dyDescent="0.35">
      <c r="A12" s="102"/>
      <c r="B12" s="15">
        <f>B11+3</f>
        <v>27</v>
      </c>
      <c r="C12" s="12">
        <f>IF(B12&lt;31,B12+1,B12+1-31)</f>
        <v>28</v>
      </c>
      <c r="D12" s="16"/>
      <c r="E12" s="15"/>
      <c r="F12" s="16" t="s">
        <v>13</v>
      </c>
      <c r="G12" s="16" t="s">
        <v>14</v>
      </c>
      <c r="H12" s="16" t="s">
        <v>15</v>
      </c>
      <c r="I12" s="17"/>
      <c r="J12" s="16"/>
      <c r="K12" s="20"/>
      <c r="L12" s="13"/>
      <c r="M12" s="26"/>
      <c r="N12" s="27"/>
      <c r="O12" s="16"/>
      <c r="P12" s="16"/>
      <c r="Q12" s="16"/>
      <c r="R12" s="14" t="s">
        <v>68</v>
      </c>
      <c r="S12" s="10"/>
    </row>
    <row r="13" spans="1:20" ht="15" thickBot="1" x14ac:dyDescent="0.35">
      <c r="A13" s="86" t="s">
        <v>61</v>
      </c>
      <c r="B13" s="11">
        <f>IF(B12+4&lt;32,B12+4,B12+4-31)</f>
        <v>31</v>
      </c>
      <c r="C13" s="12">
        <f>IF(B13&lt;31,B13+1,B13+1-31)</f>
        <v>1</v>
      </c>
      <c r="D13" s="12"/>
      <c r="E13" s="11"/>
      <c r="F13" s="12"/>
      <c r="G13" s="12"/>
      <c r="H13" s="19"/>
      <c r="I13" s="28" t="s">
        <v>9</v>
      </c>
      <c r="J13" s="29" t="s">
        <v>11</v>
      </c>
      <c r="K13" s="30" t="s">
        <v>10</v>
      </c>
      <c r="L13" s="13"/>
      <c r="M13" s="11"/>
      <c r="N13" s="31" t="s">
        <v>12</v>
      </c>
      <c r="O13" s="12"/>
      <c r="P13" s="12"/>
      <c r="Q13" s="12"/>
      <c r="R13" s="14" t="s">
        <v>58</v>
      </c>
      <c r="S13" s="32" t="s">
        <v>19</v>
      </c>
      <c r="T13" s="33" t="s">
        <v>20</v>
      </c>
    </row>
    <row r="14" spans="1:20" x14ac:dyDescent="0.3">
      <c r="A14" s="101" t="s">
        <v>62</v>
      </c>
      <c r="B14" s="11">
        <f>IF(B13+3&lt;32,B13+3,B13+3-31)</f>
        <v>3</v>
      </c>
      <c r="C14" s="12">
        <f>B14+1</f>
        <v>4</v>
      </c>
      <c r="D14" s="12"/>
      <c r="E14" s="34" t="s">
        <v>14</v>
      </c>
      <c r="F14" s="12"/>
      <c r="G14" s="12"/>
      <c r="H14" s="19"/>
      <c r="I14" s="12"/>
      <c r="J14" s="29"/>
      <c r="K14" s="13"/>
      <c r="L14" s="35" t="s">
        <v>13</v>
      </c>
      <c r="M14" s="12"/>
      <c r="N14" s="34"/>
      <c r="O14" s="36"/>
      <c r="P14" s="28" t="s">
        <v>15</v>
      </c>
      <c r="Q14" s="12"/>
      <c r="R14" s="14" t="s">
        <v>69</v>
      </c>
      <c r="S14" s="10"/>
    </row>
    <row r="15" spans="1:20" x14ac:dyDescent="0.3">
      <c r="A15" s="101"/>
      <c r="B15" s="15">
        <f>B14+4</f>
        <v>7</v>
      </c>
      <c r="C15" s="16">
        <f>B15+1</f>
        <v>8</v>
      </c>
      <c r="D15" s="28" t="s">
        <v>12</v>
      </c>
      <c r="E15" s="16"/>
      <c r="F15" s="28" t="s">
        <v>11</v>
      </c>
      <c r="G15" s="16"/>
      <c r="H15" s="37" t="s">
        <v>10</v>
      </c>
      <c r="I15" s="38"/>
      <c r="J15" s="15"/>
      <c r="K15" s="13"/>
      <c r="L15" s="13"/>
      <c r="M15" s="17"/>
      <c r="N15" s="39"/>
      <c r="O15" s="34"/>
      <c r="P15" s="16"/>
      <c r="Q15" s="28" t="s">
        <v>16</v>
      </c>
      <c r="R15" s="14" t="s">
        <v>64</v>
      </c>
      <c r="S15" s="10"/>
    </row>
    <row r="16" spans="1:20" ht="15" thickBot="1" x14ac:dyDescent="0.35">
      <c r="A16" s="101"/>
      <c r="B16" s="15">
        <f>B15+3</f>
        <v>10</v>
      </c>
      <c r="C16" s="16">
        <f>B16+1</f>
        <v>11</v>
      </c>
      <c r="D16" s="23"/>
      <c r="E16" s="16"/>
      <c r="F16" s="15"/>
      <c r="G16" s="28" t="s">
        <v>13</v>
      </c>
      <c r="H16" s="40"/>
      <c r="I16" s="16" t="s">
        <v>15</v>
      </c>
      <c r="J16" s="17"/>
      <c r="K16" s="41"/>
      <c r="L16" s="20"/>
      <c r="M16" s="42"/>
      <c r="N16" s="43"/>
      <c r="O16" s="44" t="s">
        <v>14</v>
      </c>
      <c r="P16" s="16"/>
      <c r="Q16" s="16"/>
      <c r="R16" s="14" t="s">
        <v>70</v>
      </c>
    </row>
    <row r="17" spans="1:20" x14ac:dyDescent="0.3">
      <c r="A17" s="101"/>
      <c r="B17" s="11">
        <f>B16+4</f>
        <v>14</v>
      </c>
      <c r="C17" s="16">
        <f>B17+1</f>
        <v>15</v>
      </c>
      <c r="D17" s="19"/>
      <c r="E17" s="28" t="s">
        <v>11</v>
      </c>
      <c r="F17" s="11"/>
      <c r="G17" s="12"/>
      <c r="H17" s="12"/>
      <c r="I17" s="19"/>
      <c r="J17" s="45" t="s">
        <v>9</v>
      </c>
      <c r="K17" s="44" t="s">
        <v>12</v>
      </c>
      <c r="L17" s="46" t="s">
        <v>10</v>
      </c>
      <c r="M17" s="12"/>
      <c r="N17" s="21"/>
      <c r="O17" s="11"/>
      <c r="P17" s="12"/>
      <c r="Q17" s="12"/>
      <c r="R17" s="14" t="s">
        <v>71</v>
      </c>
      <c r="S17" s="10"/>
      <c r="T17" s="33"/>
    </row>
    <row r="18" spans="1:20" x14ac:dyDescent="0.3">
      <c r="A18" s="101"/>
      <c r="B18" s="11">
        <f>B17+3</f>
        <v>17</v>
      </c>
      <c r="C18" s="16">
        <f>B18+1</f>
        <v>18</v>
      </c>
      <c r="D18" s="20" t="s">
        <v>13</v>
      </c>
      <c r="E18" s="12"/>
      <c r="F18" s="12" t="s">
        <v>15</v>
      </c>
      <c r="G18" s="12"/>
      <c r="H18" s="12"/>
      <c r="I18" s="19"/>
      <c r="J18" s="47"/>
      <c r="K18" s="48"/>
      <c r="L18" s="49"/>
      <c r="M18" s="28" t="s">
        <v>14</v>
      </c>
      <c r="N18" s="12"/>
      <c r="O18" s="11"/>
      <c r="P18" s="12"/>
      <c r="Q18" s="12"/>
      <c r="R18" s="14" t="s">
        <v>56</v>
      </c>
      <c r="S18" s="10"/>
      <c r="T18" s="33"/>
    </row>
    <row r="19" spans="1:20" x14ac:dyDescent="0.3">
      <c r="A19" s="101"/>
      <c r="B19" s="104" t="s">
        <v>22</v>
      </c>
      <c r="C19" s="105"/>
      <c r="D19" s="51" t="s">
        <v>14</v>
      </c>
      <c r="E19" s="51" t="s">
        <v>13</v>
      </c>
      <c r="F19" s="51" t="s">
        <v>16</v>
      </c>
      <c r="G19" s="51" t="s">
        <v>10</v>
      </c>
      <c r="H19" s="51" t="s">
        <v>14</v>
      </c>
      <c r="I19" s="52" t="s">
        <v>12</v>
      </c>
      <c r="J19" s="53" t="s">
        <v>12</v>
      </c>
      <c r="K19" s="50" t="s">
        <v>13</v>
      </c>
      <c r="L19" s="51" t="s">
        <v>23</v>
      </c>
      <c r="M19" s="54" t="s">
        <v>24</v>
      </c>
      <c r="N19" s="54" t="s">
        <v>9</v>
      </c>
      <c r="O19" s="51" t="s">
        <v>25</v>
      </c>
      <c r="P19" s="51" t="s">
        <v>16</v>
      </c>
      <c r="Q19" s="51" t="s">
        <v>10</v>
      </c>
      <c r="R19" s="55"/>
      <c r="S19" s="10"/>
      <c r="T19" s="33"/>
    </row>
    <row r="20" spans="1:20" ht="15" thickBot="1" x14ac:dyDescent="0.35">
      <c r="A20" s="101"/>
      <c r="B20" s="15">
        <f>B18+4</f>
        <v>21</v>
      </c>
      <c r="C20" s="16">
        <f>B20+1</f>
        <v>22</v>
      </c>
      <c r="D20" s="16"/>
      <c r="E20" s="16"/>
      <c r="F20" s="16"/>
      <c r="G20" s="40" t="s">
        <v>16</v>
      </c>
      <c r="H20" s="40" t="s">
        <v>12</v>
      </c>
      <c r="I20" s="56" t="s">
        <v>10</v>
      </c>
      <c r="J20" s="57" t="s">
        <v>11</v>
      </c>
      <c r="K20" s="48"/>
      <c r="L20" s="48"/>
      <c r="M20" s="16"/>
      <c r="N20" s="16"/>
      <c r="O20" s="16"/>
      <c r="P20" s="16"/>
      <c r="Q20" s="16"/>
      <c r="R20" s="14" t="s">
        <v>72</v>
      </c>
      <c r="S20" s="10"/>
      <c r="T20" s="33"/>
    </row>
    <row r="21" spans="1:20" x14ac:dyDescent="0.3">
      <c r="A21" s="101"/>
      <c r="B21" s="15">
        <f>B20+3</f>
        <v>24</v>
      </c>
      <c r="C21" s="16">
        <f>B21+1</f>
        <v>25</v>
      </c>
      <c r="D21" s="16"/>
      <c r="E21" s="58" t="s">
        <v>15</v>
      </c>
      <c r="F21" s="16"/>
      <c r="G21" s="16"/>
      <c r="H21" s="16"/>
      <c r="I21" s="16"/>
      <c r="J21" s="27"/>
      <c r="K21" s="8" t="s">
        <v>13</v>
      </c>
      <c r="L21" s="58" t="s">
        <v>14</v>
      </c>
      <c r="M21" s="42"/>
      <c r="N21" s="16"/>
      <c r="O21" s="16"/>
      <c r="P21" s="16"/>
      <c r="Q21" s="16"/>
      <c r="R21" s="14" t="s">
        <v>57</v>
      </c>
      <c r="S21" s="59" t="s">
        <v>26</v>
      </c>
      <c r="T21" s="60" t="s">
        <v>27</v>
      </c>
    </row>
    <row r="22" spans="1:20" ht="15" thickBot="1" x14ac:dyDescent="0.35">
      <c r="A22" s="102"/>
      <c r="B22" s="11">
        <f>IF(B21+4&lt;31,B21+4,B21+4-30)</f>
        <v>28</v>
      </c>
      <c r="C22" s="12">
        <f>IF(B22&lt;30,B22+1,B22+1-30)</f>
        <v>29</v>
      </c>
      <c r="D22" s="61" t="s">
        <v>10</v>
      </c>
      <c r="E22" s="12"/>
      <c r="F22" s="12"/>
      <c r="G22" s="12"/>
      <c r="H22" s="12"/>
      <c r="I22" s="12"/>
      <c r="J22" s="12"/>
      <c r="K22" s="13"/>
      <c r="L22" s="13"/>
      <c r="M22" s="21"/>
      <c r="N22" s="61" t="s">
        <v>11</v>
      </c>
      <c r="O22" s="61" t="s">
        <v>9</v>
      </c>
      <c r="P22" s="61" t="s">
        <v>12</v>
      </c>
      <c r="Q22" s="12"/>
      <c r="R22" s="14" t="s">
        <v>73</v>
      </c>
      <c r="S22" s="10"/>
      <c r="T22" s="33"/>
    </row>
    <row r="23" spans="1:20" x14ac:dyDescent="0.3">
      <c r="A23" s="103" t="s">
        <v>28</v>
      </c>
      <c r="B23" s="11">
        <f>IF(B22+3&lt;31,B22+3,B22+3-30)</f>
        <v>1</v>
      </c>
      <c r="C23" s="12">
        <f>IF(B23&lt;30,B23+1,B23+1-30)</f>
        <v>2</v>
      </c>
      <c r="D23" s="12"/>
      <c r="E23" s="12"/>
      <c r="F23" s="61" t="s">
        <v>14</v>
      </c>
      <c r="G23" s="58" t="s">
        <v>15</v>
      </c>
      <c r="H23" s="62" t="s">
        <v>13</v>
      </c>
      <c r="I23" s="12"/>
      <c r="J23" s="12"/>
      <c r="K23" s="13"/>
      <c r="L23" s="13"/>
      <c r="M23" s="12"/>
      <c r="N23" s="12"/>
      <c r="O23" s="12"/>
      <c r="P23" s="12"/>
      <c r="Q23" s="12"/>
      <c r="R23" s="14" t="s">
        <v>74</v>
      </c>
      <c r="S23" s="18"/>
      <c r="T23" s="33"/>
    </row>
    <row r="24" spans="1:20" x14ac:dyDescent="0.3">
      <c r="A24" s="101"/>
      <c r="B24" s="15">
        <f>IF(B23+4&lt;31,B23+4,B23+4-30)</f>
        <v>5</v>
      </c>
      <c r="C24" s="16">
        <f t="shared" ref="C24:C30" si="1">B24+1</f>
        <v>6</v>
      </c>
      <c r="D24" s="16"/>
      <c r="E24" s="16"/>
      <c r="F24" s="16"/>
      <c r="G24" s="23"/>
      <c r="H24" s="16"/>
      <c r="I24" s="63" t="s">
        <v>16</v>
      </c>
      <c r="J24" s="61" t="s">
        <v>10</v>
      </c>
      <c r="K24" s="58" t="s">
        <v>11</v>
      </c>
      <c r="L24" s="13"/>
      <c r="M24" s="16"/>
      <c r="N24" s="16"/>
      <c r="O24" s="16"/>
      <c r="P24" s="16"/>
      <c r="Q24" s="64" t="s">
        <v>12</v>
      </c>
      <c r="R24" s="14" t="s">
        <v>75</v>
      </c>
      <c r="S24" s="10"/>
      <c r="T24" s="33"/>
    </row>
    <row r="25" spans="1:20" x14ac:dyDescent="0.3">
      <c r="A25" s="101"/>
      <c r="B25" s="15">
        <f>B24+3</f>
        <v>8</v>
      </c>
      <c r="C25" s="16">
        <f t="shared" si="1"/>
        <v>9</v>
      </c>
      <c r="D25" s="16" t="s">
        <v>15</v>
      </c>
      <c r="E25" s="16" t="s">
        <v>14</v>
      </c>
      <c r="F25" s="16"/>
      <c r="G25" s="23"/>
      <c r="H25" s="16"/>
      <c r="I25" s="15"/>
      <c r="J25" s="16"/>
      <c r="K25" s="13"/>
      <c r="L25" s="13" t="s">
        <v>13</v>
      </c>
      <c r="M25" s="16"/>
      <c r="N25" s="65"/>
      <c r="O25" s="16"/>
      <c r="P25" s="16"/>
      <c r="Q25" s="16"/>
      <c r="R25" s="14" t="s">
        <v>76</v>
      </c>
      <c r="S25" s="10"/>
      <c r="T25" s="33"/>
    </row>
    <row r="26" spans="1:20" x14ac:dyDescent="0.3">
      <c r="A26" s="101"/>
      <c r="B26" s="11">
        <f>B25+4</f>
        <v>12</v>
      </c>
      <c r="C26" s="16">
        <f t="shared" si="1"/>
        <v>13</v>
      </c>
      <c r="D26" s="12"/>
      <c r="E26" s="12"/>
      <c r="F26" s="12" t="s">
        <v>12</v>
      </c>
      <c r="G26" s="19" t="s">
        <v>10</v>
      </c>
      <c r="H26" s="12" t="s">
        <v>11</v>
      </c>
      <c r="I26" s="11"/>
      <c r="J26" s="12"/>
      <c r="K26" s="13"/>
      <c r="L26" s="13"/>
      <c r="M26" s="13" t="s">
        <v>9</v>
      </c>
      <c r="N26" s="12"/>
      <c r="O26" s="12"/>
      <c r="P26" s="12"/>
      <c r="Q26" s="12"/>
      <c r="R26" s="14" t="s">
        <v>77</v>
      </c>
      <c r="S26" s="66"/>
      <c r="T26" s="33"/>
    </row>
    <row r="27" spans="1:20" x14ac:dyDescent="0.3">
      <c r="A27" s="101"/>
      <c r="B27" s="11">
        <f>B26+3</f>
        <v>15</v>
      </c>
      <c r="C27" s="16">
        <f t="shared" si="1"/>
        <v>16</v>
      </c>
      <c r="D27" s="12"/>
      <c r="E27" s="12"/>
      <c r="F27" s="12"/>
      <c r="G27" s="12"/>
      <c r="H27" s="7"/>
      <c r="I27" s="12" t="s">
        <v>13</v>
      </c>
      <c r="J27" s="12" t="s">
        <v>14</v>
      </c>
      <c r="K27" s="13" t="s">
        <v>15</v>
      </c>
      <c r="L27" s="13"/>
      <c r="M27" s="12"/>
      <c r="N27" s="12"/>
      <c r="O27" s="12"/>
      <c r="P27" s="12"/>
      <c r="Q27" s="12"/>
      <c r="R27" s="14" t="s">
        <v>59</v>
      </c>
      <c r="S27" s="10"/>
      <c r="T27" s="33"/>
    </row>
    <row r="28" spans="1:20" x14ac:dyDescent="0.3">
      <c r="A28" s="101"/>
      <c r="B28" s="15">
        <f>B27+4</f>
        <v>19</v>
      </c>
      <c r="C28" s="16">
        <f t="shared" si="1"/>
        <v>20</v>
      </c>
      <c r="D28" s="16"/>
      <c r="E28" s="67" t="s">
        <v>12</v>
      </c>
      <c r="F28" s="16"/>
      <c r="G28" s="16"/>
      <c r="H28" s="16"/>
      <c r="I28" s="16"/>
      <c r="J28" s="16"/>
      <c r="K28" s="13"/>
      <c r="L28" s="13" t="s">
        <v>16</v>
      </c>
      <c r="M28" s="42"/>
      <c r="N28" s="16"/>
      <c r="O28" s="67" t="s">
        <v>10</v>
      </c>
      <c r="P28" s="67" t="s">
        <v>11</v>
      </c>
      <c r="Q28" s="16"/>
      <c r="R28" s="14" t="s">
        <v>78</v>
      </c>
      <c r="S28" s="68"/>
    </row>
    <row r="29" spans="1:20" ht="15" thickBot="1" x14ac:dyDescent="0.35">
      <c r="A29" s="101"/>
      <c r="B29" s="15">
        <f>B28+3</f>
        <v>22</v>
      </c>
      <c r="C29" s="16">
        <f t="shared" si="1"/>
        <v>23</v>
      </c>
      <c r="D29" s="67" t="s">
        <v>14</v>
      </c>
      <c r="E29" s="16"/>
      <c r="F29" s="17"/>
      <c r="G29" s="16"/>
      <c r="H29" s="16"/>
      <c r="I29" s="16"/>
      <c r="J29" s="16"/>
      <c r="K29" s="13"/>
      <c r="L29" s="13"/>
      <c r="M29" s="42"/>
      <c r="N29" s="67" t="s">
        <v>13</v>
      </c>
      <c r="O29" s="16"/>
      <c r="P29" s="16"/>
      <c r="Q29" s="67" t="s">
        <v>15</v>
      </c>
      <c r="R29" s="14" t="s">
        <v>79</v>
      </c>
      <c r="S29" s="69" t="s">
        <v>29</v>
      </c>
      <c r="T29" s="33" t="s">
        <v>30</v>
      </c>
    </row>
    <row r="30" spans="1:20" x14ac:dyDescent="0.3">
      <c r="A30" s="101"/>
      <c r="B30" s="11">
        <f>B29+4</f>
        <v>26</v>
      </c>
      <c r="C30" s="16">
        <f t="shared" si="1"/>
        <v>27</v>
      </c>
      <c r="D30" s="12"/>
      <c r="E30" s="12"/>
      <c r="F30" s="70" t="s">
        <v>9</v>
      </c>
      <c r="G30" s="71" t="s">
        <v>12</v>
      </c>
      <c r="H30" s="67" t="s">
        <v>10</v>
      </c>
      <c r="I30" s="67" t="s">
        <v>11</v>
      </c>
      <c r="J30" s="12"/>
      <c r="K30" s="13"/>
      <c r="L30" s="13"/>
      <c r="M30" s="19"/>
      <c r="N30" s="12"/>
      <c r="O30" s="12"/>
      <c r="P30" s="12"/>
      <c r="Q30" s="12"/>
      <c r="R30" s="14" t="s">
        <v>39</v>
      </c>
      <c r="S30" s="10"/>
      <c r="T30" s="33"/>
    </row>
    <row r="31" spans="1:20" ht="15" thickBot="1" x14ac:dyDescent="0.35">
      <c r="A31" s="102"/>
      <c r="B31" s="11">
        <f>IF(B30+3&lt;32,B30+3,B30+3-31)</f>
        <v>29</v>
      </c>
      <c r="C31" s="12">
        <f>IF(B31&lt;31,B31+1,B31+1-31)</f>
        <v>30</v>
      </c>
      <c r="D31" s="12"/>
      <c r="E31" s="12"/>
      <c r="F31" s="47"/>
      <c r="G31" s="11"/>
      <c r="H31" s="12"/>
      <c r="I31" s="12"/>
      <c r="J31" s="67" t="s">
        <v>13</v>
      </c>
      <c r="K31" s="67" t="s">
        <v>14</v>
      </c>
      <c r="L31" s="67" t="s">
        <v>15</v>
      </c>
      <c r="M31" s="19"/>
      <c r="N31" s="12"/>
      <c r="O31" s="12"/>
      <c r="P31" s="12"/>
      <c r="Q31" s="12"/>
      <c r="R31" s="14" t="s">
        <v>80</v>
      </c>
      <c r="S31" s="68"/>
      <c r="T31" s="33"/>
    </row>
    <row r="32" spans="1:20" ht="15" thickBot="1" x14ac:dyDescent="0.35">
      <c r="A32" s="103" t="s">
        <v>32</v>
      </c>
      <c r="B32" s="15">
        <f>IF(B31+4&lt;32,B31+4,B31+4-31)</f>
        <v>2</v>
      </c>
      <c r="C32" s="16">
        <f>IF(B32&lt;31,B32+1,B32+1-31)</f>
        <v>3</v>
      </c>
      <c r="D32" s="16" t="s">
        <v>12</v>
      </c>
      <c r="E32" s="40" t="s">
        <v>16</v>
      </c>
      <c r="F32" s="72" t="s">
        <v>11</v>
      </c>
      <c r="G32" s="15"/>
      <c r="H32" s="16"/>
      <c r="I32" s="16"/>
      <c r="J32" s="16"/>
      <c r="K32" s="13"/>
      <c r="L32" s="13"/>
      <c r="M32" s="67" t="s">
        <v>10</v>
      </c>
      <c r="N32" s="65"/>
      <c r="O32" s="16"/>
      <c r="P32" s="16"/>
      <c r="Q32" s="16"/>
      <c r="R32" s="14" t="s">
        <v>81</v>
      </c>
      <c r="S32" s="66"/>
      <c r="T32" s="33"/>
    </row>
    <row r="33" spans="1:20" x14ac:dyDescent="0.3">
      <c r="A33" s="101"/>
      <c r="B33" s="104" t="s">
        <v>22</v>
      </c>
      <c r="C33" s="105"/>
      <c r="D33" s="51" t="s">
        <v>11</v>
      </c>
      <c r="E33" s="51" t="s">
        <v>13</v>
      </c>
      <c r="F33" s="51" t="s">
        <v>15</v>
      </c>
      <c r="G33" s="51" t="s">
        <v>12</v>
      </c>
      <c r="H33" s="51" t="s">
        <v>9</v>
      </c>
      <c r="I33" s="51" t="s">
        <v>10</v>
      </c>
      <c r="J33" s="51" t="s">
        <v>16</v>
      </c>
      <c r="K33" s="51" t="s">
        <v>23</v>
      </c>
      <c r="L33" s="51" t="s">
        <v>33</v>
      </c>
      <c r="M33" s="51" t="s">
        <v>34</v>
      </c>
      <c r="N33" s="51" t="s">
        <v>15</v>
      </c>
      <c r="O33" s="51" t="s">
        <v>16</v>
      </c>
      <c r="P33" s="51" t="s">
        <v>35</v>
      </c>
      <c r="Q33" s="51" t="s">
        <v>9</v>
      </c>
      <c r="R33" s="55"/>
      <c r="S33" s="10"/>
      <c r="T33" s="33"/>
    </row>
    <row r="34" spans="1:20" x14ac:dyDescent="0.3">
      <c r="A34" s="101"/>
      <c r="B34" s="15">
        <f>IF(B32+3&lt;32,B32+3,B32+3-31)</f>
        <v>5</v>
      </c>
      <c r="C34" s="16">
        <f>IF(B34&lt;31,B34+1,B34+1-31)</f>
        <v>6</v>
      </c>
      <c r="D34" s="16"/>
      <c r="E34" s="16"/>
      <c r="F34" s="16"/>
      <c r="G34" s="16" t="s">
        <v>13</v>
      </c>
      <c r="H34" s="16" t="s">
        <v>14</v>
      </c>
      <c r="I34" s="16" t="s">
        <v>15</v>
      </c>
      <c r="J34" s="16"/>
      <c r="K34" s="13"/>
      <c r="L34" s="13"/>
      <c r="M34" s="16"/>
      <c r="N34" s="16"/>
      <c r="O34" s="16"/>
      <c r="P34" s="16"/>
      <c r="Q34" s="16"/>
      <c r="R34" s="14" t="s">
        <v>82</v>
      </c>
      <c r="S34" s="10"/>
      <c r="T34" s="33"/>
    </row>
    <row r="35" spans="1:20" x14ac:dyDescent="0.3">
      <c r="A35" s="101"/>
      <c r="B35" s="11">
        <f>B34+4</f>
        <v>9</v>
      </c>
      <c r="C35" s="12">
        <f>B35+1</f>
        <v>10</v>
      </c>
      <c r="D35" s="12"/>
      <c r="E35" s="12"/>
      <c r="F35" s="12"/>
      <c r="G35" s="12"/>
      <c r="H35" s="12"/>
      <c r="I35" s="12"/>
      <c r="J35" s="12" t="s">
        <v>12</v>
      </c>
      <c r="K35" s="13" t="s">
        <v>10</v>
      </c>
      <c r="L35" s="13" t="s">
        <v>9</v>
      </c>
      <c r="M35" s="12"/>
      <c r="N35" s="12"/>
      <c r="O35" s="12"/>
      <c r="P35" s="12"/>
      <c r="Q35" s="12" t="s">
        <v>11</v>
      </c>
      <c r="R35" s="14" t="s">
        <v>83</v>
      </c>
      <c r="S35" s="10"/>
      <c r="T35" s="33"/>
    </row>
    <row r="36" spans="1:20" x14ac:dyDescent="0.3">
      <c r="A36" s="101"/>
      <c r="B36" s="11">
        <f>B35+3</f>
        <v>12</v>
      </c>
      <c r="C36" s="12">
        <f>B36+1</f>
        <v>13</v>
      </c>
      <c r="D36" s="73"/>
      <c r="E36" s="12" t="s">
        <v>15</v>
      </c>
      <c r="F36" s="12"/>
      <c r="G36" s="12"/>
      <c r="H36" s="12"/>
      <c r="I36" s="12"/>
      <c r="J36" s="12"/>
      <c r="K36" s="13"/>
      <c r="L36" s="13"/>
      <c r="M36" s="12"/>
      <c r="N36" s="12"/>
      <c r="O36" s="12" t="s">
        <v>13</v>
      </c>
      <c r="P36" s="12" t="s">
        <v>14</v>
      </c>
      <c r="Q36" s="12"/>
      <c r="R36" s="14" t="s">
        <v>84</v>
      </c>
      <c r="S36" s="10"/>
    </row>
    <row r="37" spans="1:20" x14ac:dyDescent="0.3">
      <c r="A37" s="101"/>
      <c r="B37" s="11">
        <f>B36+4</f>
        <v>16</v>
      </c>
      <c r="C37" s="19">
        <f>B37+1</f>
        <v>17</v>
      </c>
      <c r="D37" s="16" t="s">
        <v>16</v>
      </c>
      <c r="E37" s="15"/>
      <c r="F37" s="16" t="s">
        <v>10</v>
      </c>
      <c r="G37" s="16" t="s">
        <v>11</v>
      </c>
      <c r="H37" s="16" t="s">
        <v>12</v>
      </c>
      <c r="I37" s="16"/>
      <c r="J37" s="16"/>
      <c r="K37" s="13"/>
      <c r="L37" s="13"/>
      <c r="M37" s="42"/>
      <c r="N37" s="15"/>
      <c r="O37" s="16"/>
      <c r="P37" s="16"/>
      <c r="Q37" s="16"/>
      <c r="R37" s="14" t="s">
        <v>84</v>
      </c>
      <c r="S37" s="10"/>
      <c r="T37" s="33"/>
    </row>
    <row r="38" spans="1:20" x14ac:dyDescent="0.3">
      <c r="A38" s="101"/>
      <c r="B38" s="11">
        <f>B37+3</f>
        <v>19</v>
      </c>
      <c r="C38" s="19">
        <f>B38+1</f>
        <v>20</v>
      </c>
      <c r="D38" s="16"/>
      <c r="E38" s="15"/>
      <c r="F38" s="16"/>
      <c r="G38" s="16"/>
      <c r="H38" s="65"/>
      <c r="I38" s="16" t="s">
        <v>14</v>
      </c>
      <c r="J38" s="16" t="s">
        <v>15</v>
      </c>
      <c r="K38" s="41"/>
      <c r="L38" s="13"/>
      <c r="M38" s="15"/>
      <c r="N38" s="16" t="s">
        <v>13</v>
      </c>
      <c r="O38" s="16"/>
      <c r="P38" s="16"/>
      <c r="Q38" s="16"/>
      <c r="R38" s="14" t="s">
        <v>84</v>
      </c>
      <c r="S38" s="10"/>
      <c r="T38" s="33"/>
    </row>
    <row r="39" spans="1:20" x14ac:dyDescent="0.3">
      <c r="A39" s="101"/>
      <c r="B39" s="11">
        <f>B38+4</f>
        <v>23</v>
      </c>
      <c r="C39" s="19">
        <f>B39+1</f>
        <v>24</v>
      </c>
      <c r="D39" s="21"/>
      <c r="E39" s="11" t="s">
        <v>10</v>
      </c>
      <c r="F39" s="12"/>
      <c r="G39" s="12"/>
      <c r="H39" s="12"/>
      <c r="I39" s="12"/>
      <c r="J39" s="19"/>
      <c r="K39" s="13" t="s">
        <v>9</v>
      </c>
      <c r="L39" s="49" t="s">
        <v>12</v>
      </c>
      <c r="M39" s="74" t="s">
        <v>11</v>
      </c>
      <c r="O39" s="12"/>
      <c r="P39" s="12"/>
      <c r="Q39" s="12"/>
      <c r="R39" s="14" t="s">
        <v>83</v>
      </c>
      <c r="S39" s="10"/>
    </row>
    <row r="40" spans="1:20" ht="15" thickBot="1" x14ac:dyDescent="0.35">
      <c r="A40" s="102"/>
      <c r="B40" s="11">
        <f>IF(B39+3&lt;31,B39+3,B39+3-30)</f>
        <v>26</v>
      </c>
      <c r="C40" s="19">
        <f>IF(B40&lt;30,B40+1,B40+1-30)</f>
        <v>27</v>
      </c>
      <c r="D40" s="74" t="s">
        <v>13</v>
      </c>
      <c r="E40" s="11"/>
      <c r="F40" s="74" t="s">
        <v>14</v>
      </c>
      <c r="G40" s="74" t="s">
        <v>15</v>
      </c>
      <c r="H40" s="12"/>
      <c r="I40" s="12"/>
      <c r="J40" s="19"/>
      <c r="K40" s="13"/>
      <c r="L40" s="48"/>
      <c r="M40" s="7"/>
      <c r="N40" s="12"/>
      <c r="O40" s="12"/>
      <c r="P40" s="12"/>
      <c r="Q40" s="12"/>
      <c r="R40" s="14" t="s">
        <v>85</v>
      </c>
      <c r="S40" s="10"/>
    </row>
    <row r="41" spans="1:20" ht="15" thickBot="1" x14ac:dyDescent="0.35">
      <c r="A41" s="87" t="s">
        <v>63</v>
      </c>
      <c r="B41" s="15">
        <f>IF(B40+4&lt;31,B40+4,B40+4-30)</f>
        <v>30</v>
      </c>
      <c r="C41" s="16">
        <f>IF(B41&lt;30,B41+1,B41+1-30)</f>
        <v>1</v>
      </c>
      <c r="D41" s="16"/>
      <c r="E41" s="16"/>
      <c r="F41" s="16"/>
      <c r="G41" s="16"/>
      <c r="H41" s="74" t="s">
        <v>16</v>
      </c>
      <c r="I41" s="74" t="s">
        <v>11</v>
      </c>
      <c r="J41" s="75" t="s">
        <v>10</v>
      </c>
      <c r="K41" s="76"/>
      <c r="L41" s="48"/>
      <c r="M41" s="16"/>
      <c r="N41" s="23"/>
      <c r="O41" s="74" t="s">
        <v>12</v>
      </c>
      <c r="P41" s="15"/>
      <c r="Q41" s="16"/>
      <c r="R41" s="14" t="s">
        <v>86</v>
      </c>
      <c r="S41" s="77" t="s">
        <v>37</v>
      </c>
      <c r="T41" s="33" t="s">
        <v>38</v>
      </c>
    </row>
    <row r="42" spans="1:20" x14ac:dyDescent="0.3">
      <c r="A42" s="101" t="s">
        <v>36</v>
      </c>
      <c r="B42" s="15">
        <f>IF(B41+3&lt;31,B41+3,B41+3-30)</f>
        <v>3</v>
      </c>
      <c r="C42" s="16">
        <f>B42+1</f>
        <v>4</v>
      </c>
      <c r="D42" s="16"/>
      <c r="E42" s="40"/>
      <c r="F42" s="16"/>
      <c r="G42" s="16"/>
      <c r="H42" s="16"/>
      <c r="I42" s="16"/>
      <c r="J42" s="23"/>
      <c r="K42" s="13"/>
      <c r="L42" s="74" t="s">
        <v>15</v>
      </c>
      <c r="M42" s="16"/>
      <c r="N42" s="74" t="s">
        <v>14</v>
      </c>
      <c r="O42" s="78"/>
      <c r="P42" s="16"/>
      <c r="Q42" s="74" t="s">
        <v>13</v>
      </c>
      <c r="R42" s="14" t="s">
        <v>87</v>
      </c>
      <c r="S42" s="10"/>
    </row>
    <row r="43" spans="1:20" x14ac:dyDescent="0.3">
      <c r="A43" s="101"/>
      <c r="B43" s="11">
        <f>B42+4</f>
        <v>7</v>
      </c>
      <c r="C43" s="12">
        <f>B43+1</f>
        <v>8</v>
      </c>
      <c r="D43" s="12" t="s">
        <v>10</v>
      </c>
      <c r="E43" s="74" t="s">
        <v>11</v>
      </c>
      <c r="F43" s="12"/>
      <c r="G43" s="12"/>
      <c r="H43" s="12"/>
      <c r="I43" s="12"/>
      <c r="J43" s="12"/>
      <c r="K43" s="74" t="s">
        <v>12</v>
      </c>
      <c r="L43" s="13"/>
      <c r="N43" s="12"/>
      <c r="O43" s="12"/>
      <c r="P43" s="74" t="s">
        <v>9</v>
      </c>
      <c r="Q43" s="12"/>
      <c r="R43" s="14" t="s">
        <v>31</v>
      </c>
      <c r="S43" s="10"/>
    </row>
    <row r="44" spans="1:20" ht="15" thickBot="1" x14ac:dyDescent="0.35">
      <c r="A44" s="102"/>
      <c r="B44" s="79">
        <f>B43+3</f>
        <v>10</v>
      </c>
      <c r="C44" s="73">
        <f>B44+1</f>
        <v>11</v>
      </c>
      <c r="D44" s="73"/>
      <c r="E44" s="73"/>
      <c r="F44" s="73" t="s">
        <v>13</v>
      </c>
      <c r="G44" s="73" t="s">
        <v>14</v>
      </c>
      <c r="H44" s="73" t="s">
        <v>15</v>
      </c>
      <c r="I44" s="73"/>
      <c r="J44" s="73"/>
      <c r="K44" s="41"/>
      <c r="L44" s="41"/>
      <c r="M44" s="73"/>
      <c r="N44" s="73"/>
      <c r="O44" s="73"/>
      <c r="P44" s="73"/>
      <c r="Q44" s="73"/>
      <c r="R44" s="14" t="s">
        <v>60</v>
      </c>
      <c r="S44" s="10"/>
    </row>
    <row r="45" spans="1:20" x14ac:dyDescent="0.3">
      <c r="C45" s="82" t="s">
        <v>41</v>
      </c>
      <c r="D45" s="83">
        <f t="shared" ref="D45:R45" si="2">SUM(D46:D53)</f>
        <v>14</v>
      </c>
      <c r="E45" s="83">
        <f t="shared" si="2"/>
        <v>13</v>
      </c>
      <c r="F45" s="83">
        <f t="shared" si="2"/>
        <v>14</v>
      </c>
      <c r="G45" s="83">
        <f t="shared" si="2"/>
        <v>14</v>
      </c>
      <c r="H45" s="83">
        <f t="shared" si="2"/>
        <v>14</v>
      </c>
      <c r="I45" s="83">
        <f t="shared" si="2"/>
        <v>13</v>
      </c>
      <c r="J45" s="83">
        <f t="shared" si="2"/>
        <v>13</v>
      </c>
      <c r="K45" s="83">
        <f t="shared" si="2"/>
        <v>13</v>
      </c>
      <c r="L45" s="83">
        <f t="shared" si="2"/>
        <v>13</v>
      </c>
      <c r="M45" s="83">
        <f t="shared" si="2"/>
        <v>8</v>
      </c>
      <c r="N45" s="83">
        <f t="shared" si="2"/>
        <v>8</v>
      </c>
      <c r="O45" s="83">
        <f t="shared" si="2"/>
        <v>8</v>
      </c>
      <c r="P45" s="83">
        <f t="shared" si="2"/>
        <v>8</v>
      </c>
      <c r="Q45" s="83">
        <f t="shared" si="2"/>
        <v>8</v>
      </c>
      <c r="R45" s="83">
        <f t="shared" si="2"/>
        <v>161</v>
      </c>
    </row>
    <row r="46" spans="1:20" x14ac:dyDescent="0.3">
      <c r="C46" s="80" t="s">
        <v>16</v>
      </c>
      <c r="D46" s="81">
        <v>1</v>
      </c>
      <c r="E46" s="81">
        <v>1</v>
      </c>
      <c r="F46" s="81">
        <v>1</v>
      </c>
      <c r="G46" s="81">
        <v>1</v>
      </c>
      <c r="H46" s="81">
        <v>1</v>
      </c>
      <c r="I46" s="81">
        <v>1</v>
      </c>
      <c r="J46" s="81">
        <v>1</v>
      </c>
      <c r="K46" s="81">
        <v>1</v>
      </c>
      <c r="L46" s="81">
        <v>1</v>
      </c>
      <c r="M46" s="81">
        <v>1</v>
      </c>
      <c r="N46" s="81">
        <v>0</v>
      </c>
      <c r="O46" s="81">
        <v>1</v>
      </c>
      <c r="P46" s="81">
        <v>1</v>
      </c>
      <c r="Q46" s="81">
        <v>1</v>
      </c>
      <c r="R46" s="83">
        <f t="shared" ref="R46:R53" si="3">SUM(D46:Q46)</f>
        <v>13</v>
      </c>
    </row>
    <row r="47" spans="1:20" x14ac:dyDescent="0.3">
      <c r="C47" s="80" t="s">
        <v>9</v>
      </c>
      <c r="D47" s="81">
        <v>1</v>
      </c>
      <c r="E47" s="81">
        <v>0</v>
      </c>
      <c r="F47" s="81">
        <v>1</v>
      </c>
      <c r="G47" s="81">
        <v>1</v>
      </c>
      <c r="H47" s="81">
        <v>1</v>
      </c>
      <c r="I47" s="81">
        <v>1</v>
      </c>
      <c r="J47" s="81">
        <v>1</v>
      </c>
      <c r="K47" s="81">
        <v>1</v>
      </c>
      <c r="L47" s="81">
        <v>1</v>
      </c>
      <c r="M47" s="81">
        <v>1</v>
      </c>
      <c r="N47" s="81">
        <v>1</v>
      </c>
      <c r="O47" s="81">
        <v>1</v>
      </c>
      <c r="P47" s="81">
        <v>1</v>
      </c>
      <c r="Q47" s="81">
        <v>1</v>
      </c>
      <c r="R47" s="83">
        <f t="shared" si="3"/>
        <v>13</v>
      </c>
    </row>
    <row r="48" spans="1:20" x14ac:dyDescent="0.3">
      <c r="C48" s="80" t="s">
        <v>12</v>
      </c>
      <c r="D48" s="81">
        <v>2</v>
      </c>
      <c r="E48" s="81">
        <v>2</v>
      </c>
      <c r="F48" s="81">
        <v>2</v>
      </c>
      <c r="G48" s="81">
        <v>2</v>
      </c>
      <c r="H48" s="81">
        <v>2</v>
      </c>
      <c r="I48" s="81">
        <v>1</v>
      </c>
      <c r="J48" s="81">
        <v>2</v>
      </c>
      <c r="K48" s="81">
        <v>2</v>
      </c>
      <c r="L48" s="81">
        <v>2</v>
      </c>
      <c r="M48" s="81">
        <v>1</v>
      </c>
      <c r="N48" s="81">
        <v>1</v>
      </c>
      <c r="O48" s="81">
        <v>1</v>
      </c>
      <c r="P48" s="81">
        <v>1</v>
      </c>
      <c r="Q48" s="81">
        <v>1</v>
      </c>
      <c r="R48" s="83">
        <f t="shared" si="3"/>
        <v>22</v>
      </c>
    </row>
    <row r="49" spans="3:18" x14ac:dyDescent="0.3">
      <c r="C49" s="80" t="s">
        <v>10</v>
      </c>
      <c r="D49" s="81">
        <v>2</v>
      </c>
      <c r="E49" s="81">
        <v>2</v>
      </c>
      <c r="F49" s="81">
        <v>2</v>
      </c>
      <c r="G49" s="81">
        <v>2</v>
      </c>
      <c r="H49" s="81">
        <v>2</v>
      </c>
      <c r="I49" s="81">
        <v>2</v>
      </c>
      <c r="J49" s="81">
        <v>2</v>
      </c>
      <c r="K49" s="81">
        <v>2</v>
      </c>
      <c r="L49" s="81">
        <v>2</v>
      </c>
      <c r="M49" s="81">
        <v>1</v>
      </c>
      <c r="N49" s="81">
        <v>1</v>
      </c>
      <c r="O49" s="81">
        <v>1</v>
      </c>
      <c r="P49" s="81">
        <v>1</v>
      </c>
      <c r="Q49" s="81">
        <v>1</v>
      </c>
      <c r="R49" s="83">
        <f t="shared" si="3"/>
        <v>23</v>
      </c>
    </row>
    <row r="50" spans="3:18" x14ac:dyDescent="0.3">
      <c r="C50" s="80" t="s">
        <v>11</v>
      </c>
      <c r="D50" s="81">
        <v>2</v>
      </c>
      <c r="E50" s="81">
        <v>2</v>
      </c>
      <c r="F50" s="81">
        <v>2</v>
      </c>
      <c r="G50" s="81">
        <v>2</v>
      </c>
      <c r="H50" s="81">
        <v>2</v>
      </c>
      <c r="I50" s="81">
        <v>2</v>
      </c>
      <c r="J50" s="81">
        <v>2</v>
      </c>
      <c r="K50" s="81">
        <v>2</v>
      </c>
      <c r="L50" s="81">
        <v>1</v>
      </c>
      <c r="M50" s="81">
        <v>1</v>
      </c>
      <c r="N50" s="81">
        <v>1</v>
      </c>
      <c r="O50" s="81">
        <v>1</v>
      </c>
      <c r="P50" s="81">
        <v>1</v>
      </c>
      <c r="Q50" s="81">
        <v>1</v>
      </c>
      <c r="R50" s="83">
        <f t="shared" si="3"/>
        <v>22</v>
      </c>
    </row>
    <row r="51" spans="3:18" x14ac:dyDescent="0.3">
      <c r="C51" s="80" t="s">
        <v>13</v>
      </c>
      <c r="D51" s="81">
        <v>2</v>
      </c>
      <c r="E51" s="81">
        <v>2</v>
      </c>
      <c r="F51" s="81">
        <v>2</v>
      </c>
      <c r="G51" s="81">
        <v>2</v>
      </c>
      <c r="H51" s="81">
        <v>2</v>
      </c>
      <c r="I51" s="81">
        <v>2</v>
      </c>
      <c r="J51" s="81">
        <v>1</v>
      </c>
      <c r="K51" s="81">
        <v>2</v>
      </c>
      <c r="L51" s="81">
        <v>2</v>
      </c>
      <c r="M51" s="81">
        <v>1</v>
      </c>
      <c r="N51" s="81">
        <v>2</v>
      </c>
      <c r="O51" s="81">
        <v>1</v>
      </c>
      <c r="P51" s="81">
        <v>1</v>
      </c>
      <c r="Q51" s="81">
        <v>1</v>
      </c>
      <c r="R51" s="83">
        <f t="shared" si="3"/>
        <v>23</v>
      </c>
    </row>
    <row r="52" spans="3:18" x14ac:dyDescent="0.3">
      <c r="C52" s="80" t="s">
        <v>14</v>
      </c>
      <c r="D52" s="81">
        <v>2</v>
      </c>
      <c r="E52" s="81">
        <v>2</v>
      </c>
      <c r="F52" s="81">
        <v>2</v>
      </c>
      <c r="G52" s="81">
        <v>2</v>
      </c>
      <c r="H52" s="81">
        <v>2</v>
      </c>
      <c r="I52" s="81">
        <v>2</v>
      </c>
      <c r="J52" s="81">
        <v>2</v>
      </c>
      <c r="K52" s="81">
        <v>1</v>
      </c>
      <c r="L52" s="81">
        <v>2</v>
      </c>
      <c r="M52" s="81">
        <v>1</v>
      </c>
      <c r="N52" s="81">
        <v>1</v>
      </c>
      <c r="O52" s="81">
        <v>1</v>
      </c>
      <c r="P52" s="81">
        <v>1</v>
      </c>
      <c r="Q52" s="81">
        <v>1</v>
      </c>
      <c r="R52" s="83">
        <f t="shared" si="3"/>
        <v>22</v>
      </c>
    </row>
    <row r="53" spans="3:18" x14ac:dyDescent="0.3">
      <c r="C53" s="80" t="s">
        <v>42</v>
      </c>
      <c r="D53" s="81">
        <v>2</v>
      </c>
      <c r="E53" s="81">
        <v>2</v>
      </c>
      <c r="F53" s="81">
        <v>2</v>
      </c>
      <c r="G53" s="81">
        <v>2</v>
      </c>
      <c r="H53" s="81">
        <v>2</v>
      </c>
      <c r="I53" s="81">
        <v>2</v>
      </c>
      <c r="J53" s="81">
        <v>2</v>
      </c>
      <c r="K53" s="81">
        <v>2</v>
      </c>
      <c r="L53" s="81">
        <v>2</v>
      </c>
      <c r="M53" s="81">
        <v>1</v>
      </c>
      <c r="N53" s="81">
        <v>1</v>
      </c>
      <c r="O53" s="81">
        <v>1</v>
      </c>
      <c r="P53" s="81">
        <v>1</v>
      </c>
      <c r="Q53" s="81">
        <v>1</v>
      </c>
      <c r="R53" s="83">
        <f t="shared" si="3"/>
        <v>23</v>
      </c>
    </row>
  </sheetData>
  <mergeCells count="13">
    <mergeCell ref="A42:A44"/>
    <mergeCell ref="A5:A12"/>
    <mergeCell ref="B19:C19"/>
    <mergeCell ref="A32:A40"/>
    <mergeCell ref="B33:C33"/>
    <mergeCell ref="A14:A22"/>
    <mergeCell ref="A23:A31"/>
    <mergeCell ref="A1:J1"/>
    <mergeCell ref="K1:R1"/>
    <mergeCell ref="A2:C4"/>
    <mergeCell ref="D2:R2"/>
    <mergeCell ref="D3:L3"/>
    <mergeCell ref="M3:Q3"/>
  </mergeCells>
  <pageMargins left="0.7" right="0.7" top="0.75" bottom="0.75" header="0.3" footer="0.3"/>
  <pageSetup paperSize="9" scale="5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DE331-0A1E-4BD3-BBCD-B7BB3FCEFBB7}">
  <sheetPr>
    <pageSetUpPr fitToPage="1"/>
  </sheetPr>
  <dimension ref="A1:J1"/>
  <sheetViews>
    <sheetView zoomScale="90" zoomScaleNormal="90" workbookViewId="0">
      <selection activeCell="H20" sqref="H20"/>
    </sheetView>
  </sheetViews>
  <sheetFormatPr defaultRowHeight="14.4" x14ac:dyDescent="0.3"/>
  <cols>
    <col min="1" max="2" width="8.88671875" style="84"/>
    <col min="9" max="10" width="8.88671875" style="84"/>
  </cols>
  <sheetData/>
  <pageMargins left="0.7" right="0.7" top="0.75" bottom="0.75" header="0.3" footer="0.3"/>
  <pageSetup paperSize="9" scale="66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BMP schema 2024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WILLEM SCHUURMAN</cp:lastModifiedBy>
  <cp:lastPrinted>2024-02-05T15:34:08Z</cp:lastPrinted>
  <dcterms:created xsi:type="dcterms:W3CDTF">2023-01-30T11:25:13Z</dcterms:created>
  <dcterms:modified xsi:type="dcterms:W3CDTF">2024-02-07T09:33:52Z</dcterms:modified>
</cp:coreProperties>
</file>